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User\Documents\АДМИНИСТРАЦИЯ\бюджет на 2024 год (проект)\КСГ проект 24-26 ноябрь 2023\КСГ\"/>
    </mc:Choice>
  </mc:AlternateContent>
  <xr:revisionPtr revIDLastSave="0" documentId="13_ncr:1_{C2118343-080D-4714-BD69-EBB5A54C4C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Лист1!$4:$4</definedName>
  </definedNames>
  <calcPr calcId="191029"/>
</workbook>
</file>

<file path=xl/calcChain.xml><?xml version="1.0" encoding="utf-8"?>
<calcChain xmlns="http://schemas.openxmlformats.org/spreadsheetml/2006/main">
  <c r="R37" i="1" l="1"/>
  <c r="Q37" i="1"/>
  <c r="P37" i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R40" i="1" l="1"/>
  <c r="Q40" i="1"/>
  <c r="P40" i="1"/>
  <c r="O40" i="1" l="1"/>
</calcChain>
</file>

<file path=xl/sharedStrings.xml><?xml version="1.0" encoding="utf-8"?>
<sst xmlns="http://schemas.openxmlformats.org/spreadsheetml/2006/main" count="453" uniqueCount="155">
  <si>
    <t>Федеральная налоговая служба</t>
  </si>
  <si>
    <t>1 03 02230 01 0000 110</t>
  </si>
  <si>
    <t>1 03 02240 01 0000 110</t>
  </si>
  <si>
    <t>Наименование главного администратора доходов</t>
  </si>
  <si>
    <t>Код  главного администратора доходов</t>
  </si>
  <si>
    <t>Код бюджетной класиффикации</t>
  </si>
  <si>
    <t>Наименование кода бюджетной классификации</t>
  </si>
  <si>
    <t>№ п/п</t>
  </si>
  <si>
    <t>(тыс.руб.)</t>
  </si>
  <si>
    <t>1 01 02010 01 1000 110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</si>
  <si>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</si>
  <si>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</si>
  <si>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Земельный налог с физических лиц, обладающих земельным участком, расположенным в границах городских поселений</t>
  </si>
  <si>
    <t>ИТОГО:</t>
  </si>
  <si>
    <t xml:space="preserve">Земельный налог с организаций, обладающих земельным участком, расположенным в границах сельских поселений 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</si>
  <si>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</si>
  <si>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>1 06 06033 10 0000 110</t>
  </si>
  <si>
    <t>1 06 06043 10 1000 110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</si>
  <si>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</si>
  <si>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</si>
  <si>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Прочие поступления от использования имущества, находящегося в собственности сельскихпоселений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найм жилых помещений)</t>
  </si>
  <si>
    <t>1 11 09045 10 0002 120</t>
  </si>
  <si>
    <t>1 13 02995 10 0000 130</t>
  </si>
  <si>
    <t>Прочие доходы от компенсации затрат бюджетов сельских поселений</t>
  </si>
  <si>
    <t xml:space="preserve">1 13 01995 10 0000 130 </t>
  </si>
  <si>
    <t>Прочие доходы от оказания платных услуг (работ) получателями средств бюджетов сельских поселений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</si>
  <si>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</si>
  <si>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</si>
  <si>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код дохода</t>
  </si>
  <si>
    <t>уровень бюджета</t>
  </si>
  <si>
    <t>версия</t>
  </si>
  <si>
    <t>номер по порядку в реестре</t>
  </si>
  <si>
    <t>вид дохода</t>
  </si>
  <si>
    <t>октмо</t>
  </si>
  <si>
    <t>год</t>
  </si>
  <si>
    <t>01</t>
  </si>
  <si>
    <t>001</t>
  </si>
  <si>
    <t>010</t>
  </si>
  <si>
    <t>0</t>
  </si>
  <si>
    <t>0001</t>
  </si>
  <si>
    <t>103</t>
  </si>
  <si>
    <t>10</t>
  </si>
  <si>
    <t>002</t>
  </si>
  <si>
    <t>230</t>
  </si>
  <si>
    <t>240</t>
  </si>
  <si>
    <t>003</t>
  </si>
  <si>
    <t>004</t>
  </si>
  <si>
    <t>005</t>
  </si>
  <si>
    <t>006</t>
  </si>
  <si>
    <t>008</t>
  </si>
  <si>
    <t>009</t>
  </si>
  <si>
    <t>011</t>
  </si>
  <si>
    <t>012</t>
  </si>
  <si>
    <t>013</t>
  </si>
  <si>
    <t>014</t>
  </si>
  <si>
    <t>Администрация Шугозерского сельского поселения</t>
  </si>
  <si>
    <t>971</t>
  </si>
  <si>
    <t>Реестр источников доходов Шугозерского сельского поселения</t>
  </si>
  <si>
    <t>41645477</t>
  </si>
  <si>
    <t>106</t>
  </si>
  <si>
    <t>108</t>
  </si>
  <si>
    <t>111</t>
  </si>
  <si>
    <t>113</t>
  </si>
  <si>
    <t>030</t>
  </si>
  <si>
    <t>033</t>
  </si>
  <si>
    <t>043</t>
  </si>
  <si>
    <t>020</t>
  </si>
  <si>
    <t>075</t>
  </si>
  <si>
    <t>045</t>
  </si>
  <si>
    <t>995</t>
  </si>
  <si>
    <t>065</t>
  </si>
  <si>
    <t xml:space="preserve">1 13 02065 10 0000 130 </t>
  </si>
  <si>
    <t xml:space="preserve">Доходы, поступающие в порядке возмещения расходов, понесенных в связи с эксплуатацией имущества сельских поселений </t>
  </si>
  <si>
    <t>015</t>
  </si>
  <si>
    <t>1 01 02 01 0 01 2 100 110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</si>
  <si>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</si>
  <si>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1 01 02 03 0 01 1 000 110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</si>
  <si>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</si>
  <si>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1 01 02 03 0 01 3 000 110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</si>
  <si>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</si>
  <si>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016</t>
  </si>
  <si>
    <t>017</t>
  </si>
  <si>
    <t>018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</si>
  <si>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</si>
  <si>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019</t>
  </si>
  <si>
    <t>1 06 01030 10 2100 110</t>
  </si>
  <si>
    <t>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</si>
  <si>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</si>
  <si>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114</t>
  </si>
  <si>
    <t xml:space="preserve">Доходы от реализации иного имущества, находящегося в собственности сельских поселений </t>
  </si>
  <si>
    <t>1 14 02053 10 0000 440</t>
  </si>
  <si>
    <t>052</t>
  </si>
  <si>
    <t>116</t>
  </si>
  <si>
    <t>1 16 07 01 0 10 0 000 140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</si>
  <si>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</t>
  </si>
  <si>
    <t>202</t>
  </si>
  <si>
    <t>021</t>
  </si>
  <si>
    <t>2 02 1600110 0000 150</t>
  </si>
  <si>
    <t>022</t>
  </si>
  <si>
    <t>023</t>
  </si>
  <si>
    <t>024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</si>
  <si>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</si>
  <si>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</si>
  <si>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999</t>
  </si>
  <si>
    <t>2 02 29999 10 0000 150</t>
  </si>
  <si>
    <t xml:space="preserve">Прочие субсидии бюджетам поселений </t>
  </si>
  <si>
    <t>555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</si>
  <si>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</si>
  <si>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2 02 25555 10 0000 150</t>
  </si>
  <si>
    <t>118</t>
  </si>
  <si>
    <t>2 02 35118 10 0000 150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</si>
  <si>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</si>
  <si>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</si>
  <si>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</si>
  <si>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025</t>
  </si>
  <si>
    <t>2 02 49999 10 0000 150</t>
  </si>
  <si>
    <t xml:space="preserve">Прочие межбюджетные трансферты, передаваемые бюджетам поселений </t>
  </si>
  <si>
    <t>026</t>
  </si>
  <si>
    <t>027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</si>
  <si>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</si>
  <si>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</si>
  <si>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</t>
  </si>
  <si>
    <t>1 03 02260 01 0000 110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</si>
  <si>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</si>
  <si>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1 01 02 01 0 01 3 000 110</t>
  </si>
  <si>
    <t>1 06 06 04 3 10 2 100 110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</si>
  <si>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</si>
  <si>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2 02 20 21 6 10 0 000 150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</si>
  <si>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</si>
  <si>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216</t>
  </si>
  <si>
    <t>007</t>
  </si>
  <si>
    <t>028</t>
  </si>
  <si>
    <t>029</t>
  </si>
  <si>
    <t>031</t>
  </si>
  <si>
    <t>207</t>
  </si>
  <si>
    <t>2 07 05 03 0 10 0 000 150</t>
  </si>
  <si>
    <t>Прочие безвозмездные поступления в бюджеты сельских поселений</t>
  </si>
  <si>
    <t>032</t>
  </si>
  <si>
    <t>2024 год</t>
  </si>
  <si>
    <t>1 06 06033 10 2000 110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</si>
  <si>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</si>
  <si>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2025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</si>
  <si>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</si>
  <si>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1 06 01030 10 1000 110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</si>
  <si>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</si>
  <si>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</si>
  <si>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Оценка исполнения за 2023 год</t>
  </si>
  <si>
    <t>2026 год</t>
  </si>
  <si>
    <t>БЕЗВОЗМЕЗДНЫЕ ПОСТУПЛЕНИЯ ОТ ГОСУДАРСТВЕННЫХ (МУНИЦИПАЛЬНЫХ) ОРГАНИЗАЦИЙ</t>
  </si>
  <si>
    <t>203</t>
  </si>
  <si>
    <t>05</t>
  </si>
  <si>
    <t>23</t>
  </si>
  <si>
    <t>2 03 05 01 0 10 0 000 150</t>
  </si>
  <si>
    <t>034</t>
  </si>
  <si>
    <t>на 2024-2026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</si>
</sst>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2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19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22" borderId="0" applyNumberFormat="0" applyBorder="0" applyAlignment="0" applyProtection="0"/>
    <xf numFmtId="0" fontId="5" fillId="3" borderId="0" applyNumberFormat="0" applyBorder="0" applyAlignment="0" applyProtection="0"/>
    <xf numFmtId="0" fontId="6" fillId="13" borderId="1" applyNumberFormat="0" applyAlignment="0" applyProtection="0"/>
    <xf numFmtId="0" fontId="7" fillId="23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14" borderId="0" applyNumberFormat="0" applyBorder="0" applyAlignment="0" applyProtection="0"/>
    <xf numFmtId="0" fontId="1" fillId="8" borderId="7" applyNumberFormat="0" applyFont="0" applyAlignment="0" applyProtection="0"/>
    <xf numFmtId="0" fontId="16" fillId="13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41">
    <xf numFmtId="0" fontId="0" fillId="0" borderId="0" xfId="0"/>
    <xf numFmtId="0" fontId="21" fillId="0" borderId="0" xfId="0" applyFont="1"/>
    <xf numFmtId="0" fontId="22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164" fontId="21" fillId="0" borderId="0" xfId="0" applyNumberFormat="1" applyFont="1" applyAlignment="1">
      <alignment horizontal="center"/>
    </xf>
    <xf numFmtId="164" fontId="0" fillId="0" borderId="0" xfId="0" applyNumberFormat="1"/>
    <xf numFmtId="164" fontId="21" fillId="0" borderId="0" xfId="0" applyNumberFormat="1" applyFont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49" fontId="25" fillId="0" borderId="10" xfId="0" applyNumberFormat="1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 wrapText="1"/>
    </xf>
    <xf numFmtId="165" fontId="25" fillId="0" borderId="10" xfId="0" applyNumberFormat="1" applyFont="1" applyBorder="1" applyAlignment="1">
      <alignment horizontal="left" vertical="center" wrapText="1"/>
    </xf>
    <xf numFmtId="164" fontId="25" fillId="0" borderId="10" xfId="0" applyNumberFormat="1" applyFont="1" applyBorder="1" applyAlignment="1">
      <alignment horizontal="center" vertical="center"/>
    </xf>
    <xf numFmtId="49" fontId="25" fillId="0" borderId="10" xfId="0" applyNumberFormat="1" applyFont="1" applyBorder="1" applyAlignment="1">
      <alignment horizontal="left" vertical="center" wrapText="1"/>
    </xf>
    <xf numFmtId="49" fontId="25" fillId="0" borderId="12" xfId="0" applyNumberFormat="1" applyFont="1" applyBorder="1" applyAlignment="1">
      <alignment horizontal="center" vertical="center" wrapText="1"/>
    </xf>
    <xf numFmtId="49" fontId="25" fillId="0" borderId="12" xfId="0" applyNumberFormat="1" applyFont="1" applyBorder="1" applyAlignment="1">
      <alignment horizontal="left" vertical="center" wrapText="1"/>
    </xf>
    <xf numFmtId="49" fontId="25" fillId="24" borderId="10" xfId="0" applyNumberFormat="1" applyFont="1" applyFill="1" applyBorder="1" applyAlignment="1">
      <alignment horizontal="center" vertical="center" wrapText="1"/>
    </xf>
    <xf numFmtId="49" fontId="25" fillId="24" borderId="10" xfId="0" applyNumberFormat="1" applyFont="1" applyFill="1" applyBorder="1" applyAlignment="1">
      <alignment horizontal="left" vertical="center" wrapText="1"/>
    </xf>
    <xf numFmtId="49" fontId="25" fillId="0" borderId="13" xfId="0" applyNumberFormat="1" applyFont="1" applyBorder="1" applyAlignment="1">
      <alignment horizontal="center" vertical="center" wrapText="1"/>
    </xf>
    <xf numFmtId="0" fontId="25" fillId="0" borderId="10" xfId="0" applyFont="1" applyBorder="1"/>
    <xf numFmtId="0" fontId="24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left" vertical="center"/>
    </xf>
    <xf numFmtId="164" fontId="24" fillId="0" borderId="10" xfId="0" applyNumberFormat="1" applyFont="1" applyBorder="1" applyAlignment="1">
      <alignment horizontal="center" vertical="center"/>
    </xf>
    <xf numFmtId="49" fontId="25" fillId="0" borderId="14" xfId="0" applyNumberFormat="1" applyFont="1" applyBorder="1" applyAlignment="1">
      <alignment horizontal="center" vertical="center" wrapText="1"/>
    </xf>
    <xf numFmtId="165" fontId="25" fillId="0" borderId="15" xfId="0" applyNumberFormat="1" applyFont="1" applyBorder="1" applyAlignment="1">
      <alignment horizontal="left" vertical="center" wrapText="1"/>
    </xf>
    <xf numFmtId="0" fontId="0" fillId="0" borderId="10" xfId="0" applyBorder="1"/>
    <xf numFmtId="0" fontId="25" fillId="24" borderId="10" xfId="0" applyFont="1" applyFill="1" applyBorder="1" applyAlignment="1">
      <alignment horizontal="center" vertical="center" wrapText="1"/>
    </xf>
    <xf numFmtId="164" fontId="25" fillId="0" borderId="1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25" fillId="24" borderId="10" xfId="0" applyNumberFormat="1" applyFont="1" applyFill="1" applyBorder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164" fontId="24" fillId="24" borderId="1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16" xfId="0" applyFont="1" applyBorder="1" applyAlignment="1">
      <alignment horizontal="center" vertical="center" wrapText="1"/>
    </xf>
    <xf numFmtId="0" fontId="0" fillId="0" borderId="16" xfId="0" applyBorder="1"/>
  </cellXfs>
  <cellStyles count="4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te" xfId="37" xr:uid="{00000000-0005-0000-0000-000024000000}"/>
    <cellStyle name="Output" xfId="38" xr:uid="{00000000-0005-0000-0000-000025000000}"/>
    <cellStyle name="Title" xfId="39" xr:uid="{00000000-0005-0000-0000-000026000000}"/>
    <cellStyle name="Total" xfId="40" xr:uid="{00000000-0005-0000-0000-000027000000}"/>
    <cellStyle name="Warning Text" xfId="41" xr:uid="{00000000-0005-0000-0000-000028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4"/>
  <sheetViews>
    <sheetView tabSelected="1" zoomScale="70" zoomScaleNormal="70" workbookViewId="0">
      <selection activeCell="A3" sqref="A3"/>
    </sheetView>
  </sheetViews>
  <sheetFormatPr defaultRowHeight="12.75" x14ac:dyDescent="0.2"/>
  <cols>
    <col min="1" max="1" width="4.28515625" customWidth="1"/>
    <col min="2" max="2" width="6.5703125" customWidth="1"/>
    <col min="3" max="3" width="8.7109375" customWidth="1"/>
    <col min="4" max="4" width="3.85546875" customWidth="1"/>
    <col min="5" max="5" width="8.140625" customWidth="1"/>
    <col min="6" max="6" width="6.7109375" customWidth="1"/>
    <col min="7" max="7" width="8.28515625" customWidth="1"/>
    <col min="8" max="8" width="4.28515625" customWidth="1"/>
    <col min="9" max="9" width="4.7109375" customWidth="1"/>
    <col min="10" max="10" width="7.7109375" customWidth="1"/>
    <col min="11" max="11" width="15.42578125" customWidth="1"/>
    <col min="12" max="12" width="9.140625" customWidth="1"/>
    <col min="13" max="13" width="22.5703125" customWidth="1"/>
    <col min="14" max="14" width="48" customWidth="1"/>
    <col min="15" max="15" width="12.140625" customWidth="1"/>
    <col min="16" max="18" width="11.140625" customWidth="1"/>
    <col min="19" max="19" width="12.28515625" style="32" customWidth="1"/>
    <col min="20" max="20" width="9.140625" style="32"/>
  </cols>
  <sheetData>
    <row r="1" spans="1:20" ht="21.75" customHeight="1" x14ac:dyDescent="0.3">
      <c r="A1" s="37" t="s">
        <v>57</v>
      </c>
      <c r="B1" s="37"/>
      <c r="C1" s="37"/>
      <c r="D1" s="37"/>
      <c r="E1" s="37"/>
      <c r="F1" s="37"/>
      <c r="G1" s="37"/>
      <c r="H1" s="37"/>
      <c r="I1" s="37"/>
      <c r="J1" s="37"/>
      <c r="K1" s="38"/>
      <c r="L1" s="38"/>
      <c r="M1" s="38"/>
      <c r="N1" s="38"/>
      <c r="O1" s="38"/>
      <c r="P1" s="38"/>
      <c r="Q1" s="38"/>
      <c r="R1" s="38"/>
    </row>
    <row r="2" spans="1:20" ht="21.75" customHeight="1" x14ac:dyDescent="0.3">
      <c r="A2" s="37" t="s">
        <v>154</v>
      </c>
      <c r="B2" s="37"/>
      <c r="C2" s="37"/>
      <c r="D2" s="37"/>
      <c r="E2" s="37"/>
      <c r="F2" s="37"/>
      <c r="G2" s="37"/>
      <c r="H2" s="37"/>
      <c r="I2" s="37"/>
      <c r="J2" s="37"/>
      <c r="K2" s="38"/>
      <c r="L2" s="38"/>
      <c r="M2" s="38"/>
      <c r="N2" s="38"/>
      <c r="O2" s="38"/>
      <c r="P2" s="38"/>
      <c r="Q2" s="38"/>
      <c r="R2" s="38"/>
    </row>
    <row r="3" spans="1:20" ht="15.75" x14ac:dyDescent="0.25">
      <c r="A3" s="1"/>
      <c r="B3" s="39"/>
      <c r="C3" s="40"/>
      <c r="D3" s="40"/>
      <c r="E3" s="40"/>
      <c r="F3" s="40"/>
      <c r="G3" s="40"/>
      <c r="H3" s="40"/>
      <c r="I3" s="1"/>
      <c r="J3" s="1"/>
      <c r="K3" s="2"/>
      <c r="L3" s="3"/>
      <c r="M3" s="3"/>
      <c r="N3" s="4"/>
      <c r="O3" s="5"/>
      <c r="P3" s="3"/>
      <c r="Q3" s="3"/>
      <c r="R3" s="3" t="s">
        <v>8</v>
      </c>
    </row>
    <row r="4" spans="1:20" ht="93" customHeight="1" x14ac:dyDescent="0.2">
      <c r="A4" s="8" t="s">
        <v>7</v>
      </c>
      <c r="B4" s="9" t="s">
        <v>28</v>
      </c>
      <c r="C4" s="9" t="s">
        <v>29</v>
      </c>
      <c r="D4" s="9" t="s">
        <v>30</v>
      </c>
      <c r="E4" s="9" t="s">
        <v>31</v>
      </c>
      <c r="F4" s="9" t="s">
        <v>32</v>
      </c>
      <c r="G4" s="9" t="s">
        <v>33</v>
      </c>
      <c r="H4" s="9" t="s">
        <v>30</v>
      </c>
      <c r="I4" s="8" t="s">
        <v>34</v>
      </c>
      <c r="J4" s="8" t="s">
        <v>30</v>
      </c>
      <c r="K4" s="8" t="s">
        <v>3</v>
      </c>
      <c r="L4" s="8" t="s">
        <v>4</v>
      </c>
      <c r="M4" s="8" t="s">
        <v>5</v>
      </c>
      <c r="N4" s="8" t="s">
        <v>6</v>
      </c>
      <c r="O4" s="10" t="s">
        <v>146</v>
      </c>
      <c r="P4" s="10" t="s">
        <v>138</v>
      </c>
      <c r="Q4" s="10" t="s">
        <v>141</v>
      </c>
      <c r="R4" s="10" t="s">
        <v>147</v>
      </c>
    </row>
    <row r="5" spans="1:20" ht="110.25" customHeight="1" x14ac:dyDescent="0.2">
      <c r="A5" s="11">
        <v>1</v>
      </c>
      <c r="B5" s="12">
        <v>101</v>
      </c>
      <c r="C5" s="12" t="s">
        <v>35</v>
      </c>
      <c r="D5" s="12">
        <v>0</v>
      </c>
      <c r="E5" s="12" t="s">
        <v>36</v>
      </c>
      <c r="F5" s="12" t="s">
        <v>37</v>
      </c>
      <c r="G5" s="12" t="s">
        <v>58</v>
      </c>
      <c r="H5" s="12" t="s">
        <v>38</v>
      </c>
      <c r="I5" s="12" t="s">
        <v>151</v>
      </c>
      <c r="J5" s="12" t="s">
        <v>39</v>
      </c>
      <c r="K5" s="13" t="s">
        <v>0</v>
      </c>
      <c r="L5" s="11">
        <v>182</v>
      </c>
      <c r="M5" s="14" t="s">
        <v>9</v>
      </c>
      <c r="N5" s="15" t="s">
        <v>142</v>
      </c>
      <c r="O5" s="34">
        <v>2089.1</v>
      </c>
      <c r="P5" s="34">
        <v>2246.1</v>
      </c>
      <c r="Q5" s="16">
        <v>2396.3000000000002</v>
      </c>
      <c r="R5" s="16">
        <v>2469.3000000000002</v>
      </c>
      <c r="S5" s="33"/>
      <c r="T5" s="33"/>
    </row>
    <row r="6" spans="1:20" ht="86.25" customHeight="1" x14ac:dyDescent="0.2">
      <c r="A6" s="11">
        <f>A5+1</f>
        <v>2</v>
      </c>
      <c r="B6" s="12">
        <v>101</v>
      </c>
      <c r="C6" s="12" t="s">
        <v>35</v>
      </c>
      <c r="D6" s="12">
        <v>0</v>
      </c>
      <c r="E6" s="12" t="s">
        <v>42</v>
      </c>
      <c r="F6" s="12" t="s">
        <v>37</v>
      </c>
      <c r="G6" s="12" t="s">
        <v>58</v>
      </c>
      <c r="H6" s="12" t="s">
        <v>38</v>
      </c>
      <c r="I6" s="12" t="s">
        <v>151</v>
      </c>
      <c r="J6" s="12" t="s">
        <v>39</v>
      </c>
      <c r="K6" s="13" t="s">
        <v>0</v>
      </c>
      <c r="L6" s="11">
        <v>182</v>
      </c>
      <c r="M6" s="14" t="s">
        <v>74</v>
      </c>
      <c r="N6" s="15" t="s">
        <v>75</v>
      </c>
      <c r="O6" s="34">
        <v>0.1</v>
      </c>
      <c r="P6" s="34">
        <v>0.1</v>
      </c>
      <c r="Q6" s="16">
        <v>0.1</v>
      </c>
      <c r="R6" s="16">
        <v>0.1</v>
      </c>
      <c r="S6" s="33"/>
      <c r="T6" s="33"/>
    </row>
    <row r="7" spans="1:20" ht="83.25" customHeight="1" x14ac:dyDescent="0.2">
      <c r="A7" s="11">
        <f t="shared" ref="A7:A37" si="0">A6+1</f>
        <v>3</v>
      </c>
      <c r="B7" s="12">
        <v>101</v>
      </c>
      <c r="C7" s="12" t="s">
        <v>35</v>
      </c>
      <c r="D7" s="12">
        <v>0</v>
      </c>
      <c r="E7" s="12" t="s">
        <v>45</v>
      </c>
      <c r="F7" s="12" t="s">
        <v>37</v>
      </c>
      <c r="G7" s="12" t="s">
        <v>58</v>
      </c>
      <c r="H7" s="12" t="s">
        <v>38</v>
      </c>
      <c r="I7" s="12" t="s">
        <v>151</v>
      </c>
      <c r="J7" s="12" t="s">
        <v>39</v>
      </c>
      <c r="K7" s="13" t="s">
        <v>0</v>
      </c>
      <c r="L7" s="11">
        <v>182</v>
      </c>
      <c r="M7" s="14" t="s">
        <v>76</v>
      </c>
      <c r="N7" s="17" t="s">
        <v>77</v>
      </c>
      <c r="O7" s="34">
        <v>1.3</v>
      </c>
      <c r="P7" s="34">
        <v>1.3</v>
      </c>
      <c r="Q7" s="16">
        <v>1.3</v>
      </c>
      <c r="R7" s="16">
        <v>1.3</v>
      </c>
      <c r="S7" s="33"/>
      <c r="T7" s="33"/>
    </row>
    <row r="8" spans="1:20" ht="114.75" customHeight="1" x14ac:dyDescent="0.2">
      <c r="A8" s="11">
        <f t="shared" si="0"/>
        <v>4</v>
      </c>
      <c r="B8" s="12">
        <v>101</v>
      </c>
      <c r="C8" s="12" t="s">
        <v>35</v>
      </c>
      <c r="D8" s="12">
        <v>0</v>
      </c>
      <c r="E8" s="12" t="s">
        <v>46</v>
      </c>
      <c r="F8" s="12" t="s">
        <v>37</v>
      </c>
      <c r="G8" s="12" t="s">
        <v>58</v>
      </c>
      <c r="H8" s="12" t="s">
        <v>38</v>
      </c>
      <c r="I8" s="12" t="s">
        <v>151</v>
      </c>
      <c r="J8" s="12" t="s">
        <v>39</v>
      </c>
      <c r="K8" s="13" t="s">
        <v>0</v>
      </c>
      <c r="L8" s="11">
        <v>182</v>
      </c>
      <c r="M8" s="14" t="s">
        <v>124</v>
      </c>
      <c r="N8" s="17" t="s">
        <v>123</v>
      </c>
      <c r="O8" s="34">
        <v>3</v>
      </c>
      <c r="P8" s="34">
        <v>3</v>
      </c>
      <c r="Q8" s="16">
        <v>3</v>
      </c>
      <c r="R8" s="16">
        <v>3</v>
      </c>
      <c r="S8" s="33"/>
      <c r="T8" s="33"/>
    </row>
    <row r="9" spans="1:20" ht="79.5" customHeight="1" x14ac:dyDescent="0.2">
      <c r="A9" s="11">
        <f t="shared" si="0"/>
        <v>5</v>
      </c>
      <c r="B9" s="12">
        <v>101</v>
      </c>
      <c r="C9" s="12" t="s">
        <v>35</v>
      </c>
      <c r="D9" s="12">
        <v>0</v>
      </c>
      <c r="E9" s="12" t="s">
        <v>47</v>
      </c>
      <c r="F9" s="12" t="s">
        <v>37</v>
      </c>
      <c r="G9" s="12" t="s">
        <v>58</v>
      </c>
      <c r="H9" s="12" t="s">
        <v>38</v>
      </c>
      <c r="I9" s="12" t="s">
        <v>151</v>
      </c>
      <c r="J9" s="12" t="s">
        <v>39</v>
      </c>
      <c r="K9" s="13" t="s">
        <v>0</v>
      </c>
      <c r="L9" s="11">
        <v>182</v>
      </c>
      <c r="M9" s="14" t="s">
        <v>78</v>
      </c>
      <c r="N9" s="17" t="s">
        <v>79</v>
      </c>
      <c r="O9" s="34">
        <v>0.3</v>
      </c>
      <c r="P9" s="34">
        <v>0.3</v>
      </c>
      <c r="Q9" s="16">
        <v>0.3</v>
      </c>
      <c r="R9" s="16">
        <v>0.3</v>
      </c>
      <c r="S9" s="33"/>
      <c r="T9" s="33"/>
    </row>
    <row r="10" spans="1:20" ht="38.25" x14ac:dyDescent="0.2">
      <c r="A10" s="11">
        <f t="shared" si="0"/>
        <v>6</v>
      </c>
      <c r="B10" s="12" t="s">
        <v>40</v>
      </c>
      <c r="C10" s="12" t="s">
        <v>35</v>
      </c>
      <c r="D10" s="12" t="s">
        <v>38</v>
      </c>
      <c r="E10" s="12" t="s">
        <v>48</v>
      </c>
      <c r="F10" s="12" t="s">
        <v>43</v>
      </c>
      <c r="G10" s="12" t="s">
        <v>58</v>
      </c>
      <c r="H10" s="12" t="s">
        <v>38</v>
      </c>
      <c r="I10" s="12" t="s">
        <v>151</v>
      </c>
      <c r="J10" s="12" t="s">
        <v>39</v>
      </c>
      <c r="K10" s="13" t="s">
        <v>0</v>
      </c>
      <c r="L10" s="11">
        <v>182</v>
      </c>
      <c r="M10" s="30" t="s">
        <v>1</v>
      </c>
      <c r="N10" s="17" t="s">
        <v>10</v>
      </c>
      <c r="O10" s="34">
        <v>1121.4000000000001</v>
      </c>
      <c r="P10" s="34">
        <v>1175.0999999999999</v>
      </c>
      <c r="Q10" s="16">
        <v>1228.3</v>
      </c>
      <c r="R10" s="16">
        <v>1228.3</v>
      </c>
      <c r="S10" s="33"/>
      <c r="T10" s="33"/>
    </row>
    <row r="11" spans="1:20" ht="51" x14ac:dyDescent="0.2">
      <c r="A11" s="11">
        <f t="shared" si="0"/>
        <v>7</v>
      </c>
      <c r="B11" s="12" t="s">
        <v>40</v>
      </c>
      <c r="C11" s="12" t="s">
        <v>35</v>
      </c>
      <c r="D11" s="12" t="s">
        <v>38</v>
      </c>
      <c r="E11" s="12" t="s">
        <v>130</v>
      </c>
      <c r="F11" s="12" t="s">
        <v>44</v>
      </c>
      <c r="G11" s="12" t="s">
        <v>58</v>
      </c>
      <c r="H11" s="12" t="s">
        <v>38</v>
      </c>
      <c r="I11" s="12" t="s">
        <v>151</v>
      </c>
      <c r="J11" s="12" t="s">
        <v>39</v>
      </c>
      <c r="K11" s="13" t="s">
        <v>0</v>
      </c>
      <c r="L11" s="11">
        <v>182</v>
      </c>
      <c r="M11" s="13" t="s">
        <v>2</v>
      </c>
      <c r="N11" s="17" t="s">
        <v>11</v>
      </c>
      <c r="O11" s="34">
        <v>13.8</v>
      </c>
      <c r="P11" s="34">
        <v>14</v>
      </c>
      <c r="Q11" s="16">
        <v>14</v>
      </c>
      <c r="R11" s="16">
        <v>14</v>
      </c>
      <c r="S11" s="31"/>
      <c r="T11" s="33"/>
    </row>
    <row r="12" spans="1:20" ht="90.75" customHeight="1" x14ac:dyDescent="0.2">
      <c r="A12" s="11">
        <f t="shared" si="0"/>
        <v>8</v>
      </c>
      <c r="B12" s="12" t="s">
        <v>40</v>
      </c>
      <c r="C12" s="12" t="s">
        <v>35</v>
      </c>
      <c r="D12" s="12" t="s">
        <v>38</v>
      </c>
      <c r="E12" s="12" t="s">
        <v>49</v>
      </c>
      <c r="F12" s="12" t="s">
        <v>44</v>
      </c>
      <c r="G12" s="12" t="s">
        <v>58</v>
      </c>
      <c r="H12" s="12" t="s">
        <v>38</v>
      </c>
      <c r="I12" s="12" t="s">
        <v>151</v>
      </c>
      <c r="J12" s="12" t="s">
        <v>39</v>
      </c>
      <c r="K12" s="13" t="s">
        <v>0</v>
      </c>
      <c r="L12" s="11">
        <v>182</v>
      </c>
      <c r="M12" s="13" t="s">
        <v>86</v>
      </c>
      <c r="N12" s="17" t="s">
        <v>87</v>
      </c>
      <c r="O12" s="34">
        <v>1515.9</v>
      </c>
      <c r="P12" s="34">
        <v>1515.9</v>
      </c>
      <c r="Q12" s="16">
        <v>1515.9</v>
      </c>
      <c r="R12" s="16">
        <v>1571.1</v>
      </c>
      <c r="S12" s="33"/>
      <c r="T12" s="33"/>
    </row>
    <row r="13" spans="1:20" ht="87" customHeight="1" x14ac:dyDescent="0.2">
      <c r="A13" s="11">
        <f t="shared" si="0"/>
        <v>9</v>
      </c>
      <c r="B13" s="12" t="s">
        <v>40</v>
      </c>
      <c r="C13" s="12" t="s">
        <v>35</v>
      </c>
      <c r="D13" s="12" t="s">
        <v>38</v>
      </c>
      <c r="E13" s="12" t="s">
        <v>50</v>
      </c>
      <c r="F13" s="12" t="s">
        <v>44</v>
      </c>
      <c r="G13" s="12" t="s">
        <v>58</v>
      </c>
      <c r="H13" s="12" t="s">
        <v>38</v>
      </c>
      <c r="I13" s="12" t="s">
        <v>151</v>
      </c>
      <c r="J13" s="12" t="s">
        <v>39</v>
      </c>
      <c r="K13" s="13" t="s">
        <v>0</v>
      </c>
      <c r="L13" s="11">
        <v>182</v>
      </c>
      <c r="M13" s="13" t="s">
        <v>122</v>
      </c>
      <c r="N13" s="17" t="s">
        <v>87</v>
      </c>
      <c r="O13" s="34">
        <v>0</v>
      </c>
      <c r="P13" s="34">
        <v>0</v>
      </c>
      <c r="Q13" s="16">
        <v>0</v>
      </c>
      <c r="R13" s="16">
        <v>0</v>
      </c>
      <c r="S13" s="31"/>
      <c r="T13" s="33"/>
    </row>
    <row r="14" spans="1:20" ht="45" customHeight="1" x14ac:dyDescent="0.2">
      <c r="A14" s="11">
        <f t="shared" si="0"/>
        <v>10</v>
      </c>
      <c r="B14" s="12" t="s">
        <v>59</v>
      </c>
      <c r="C14" s="12" t="s">
        <v>41</v>
      </c>
      <c r="D14" s="12" t="s">
        <v>38</v>
      </c>
      <c r="E14" s="12" t="s">
        <v>37</v>
      </c>
      <c r="F14" s="12" t="s">
        <v>63</v>
      </c>
      <c r="G14" s="12" t="s">
        <v>58</v>
      </c>
      <c r="H14" s="12" t="s">
        <v>38</v>
      </c>
      <c r="I14" s="12" t="s">
        <v>151</v>
      </c>
      <c r="J14" s="12" t="s">
        <v>39</v>
      </c>
      <c r="K14" s="14" t="s">
        <v>0</v>
      </c>
      <c r="L14" s="11">
        <v>182</v>
      </c>
      <c r="M14" s="14" t="s">
        <v>143</v>
      </c>
      <c r="N14" s="17" t="s">
        <v>15</v>
      </c>
      <c r="O14" s="34">
        <v>234</v>
      </c>
      <c r="P14" s="34">
        <v>182.7</v>
      </c>
      <c r="Q14" s="16">
        <v>186.2</v>
      </c>
      <c r="R14" s="16">
        <v>190.1</v>
      </c>
      <c r="S14" s="31"/>
      <c r="T14" s="33"/>
    </row>
    <row r="15" spans="1:20" ht="51" x14ac:dyDescent="0.2">
      <c r="A15" s="11">
        <f t="shared" si="0"/>
        <v>11</v>
      </c>
      <c r="B15" s="12" t="s">
        <v>59</v>
      </c>
      <c r="C15" s="12" t="s">
        <v>41</v>
      </c>
      <c r="D15" s="12" t="s">
        <v>38</v>
      </c>
      <c r="E15" s="12" t="s">
        <v>51</v>
      </c>
      <c r="F15" s="12" t="s">
        <v>63</v>
      </c>
      <c r="G15" s="12" t="s">
        <v>58</v>
      </c>
      <c r="H15" s="12" t="s">
        <v>38</v>
      </c>
      <c r="I15" s="12" t="s">
        <v>151</v>
      </c>
      <c r="J15" s="12" t="s">
        <v>39</v>
      </c>
      <c r="K15" s="13" t="s">
        <v>0</v>
      </c>
      <c r="L15" s="11">
        <v>182</v>
      </c>
      <c r="M15" s="18" t="s">
        <v>85</v>
      </c>
      <c r="N15" s="19" t="s">
        <v>83</v>
      </c>
      <c r="O15" s="34">
        <v>1</v>
      </c>
      <c r="P15" s="34">
        <v>1</v>
      </c>
      <c r="Q15" s="16">
        <v>1</v>
      </c>
      <c r="R15" s="16">
        <v>1</v>
      </c>
      <c r="S15" s="33"/>
      <c r="T15" s="33"/>
    </row>
    <row r="16" spans="1:20" ht="38.25" x14ac:dyDescent="0.2">
      <c r="A16" s="11">
        <f t="shared" si="0"/>
        <v>12</v>
      </c>
      <c r="B16" s="12" t="s">
        <v>59</v>
      </c>
      <c r="C16" s="12" t="s">
        <v>41</v>
      </c>
      <c r="D16" s="12" t="s">
        <v>38</v>
      </c>
      <c r="E16" s="12" t="s">
        <v>52</v>
      </c>
      <c r="F16" s="12" t="s">
        <v>64</v>
      </c>
      <c r="G16" s="12" t="s">
        <v>58</v>
      </c>
      <c r="H16" s="12" t="s">
        <v>38</v>
      </c>
      <c r="I16" s="12" t="s">
        <v>151</v>
      </c>
      <c r="J16" s="12" t="s">
        <v>39</v>
      </c>
      <c r="K16" s="13" t="s">
        <v>0</v>
      </c>
      <c r="L16" s="11">
        <v>182</v>
      </c>
      <c r="M16" s="14" t="s">
        <v>16</v>
      </c>
      <c r="N16" s="17" t="s">
        <v>14</v>
      </c>
      <c r="O16" s="34">
        <v>152</v>
      </c>
      <c r="P16" s="34">
        <v>81</v>
      </c>
      <c r="Q16" s="16">
        <v>81</v>
      </c>
      <c r="R16" s="16">
        <v>81</v>
      </c>
      <c r="S16" s="33"/>
      <c r="T16" s="33"/>
    </row>
    <row r="17" spans="1:20" ht="44.25" customHeight="1" x14ac:dyDescent="0.2">
      <c r="A17" s="11">
        <f t="shared" si="0"/>
        <v>13</v>
      </c>
      <c r="B17" s="12" t="s">
        <v>59</v>
      </c>
      <c r="C17" s="12" t="s">
        <v>41</v>
      </c>
      <c r="D17" s="12" t="s">
        <v>38</v>
      </c>
      <c r="E17" s="12" t="s">
        <v>53</v>
      </c>
      <c r="F17" s="12" t="s">
        <v>64</v>
      </c>
      <c r="G17" s="12" t="s">
        <v>58</v>
      </c>
      <c r="H17" s="12" t="s">
        <v>38</v>
      </c>
      <c r="I17" s="12" t="s">
        <v>151</v>
      </c>
      <c r="J17" s="12" t="s">
        <v>39</v>
      </c>
      <c r="K17" s="13" t="s">
        <v>0</v>
      </c>
      <c r="L17" s="11">
        <v>182</v>
      </c>
      <c r="M17" s="14" t="s">
        <v>139</v>
      </c>
      <c r="N17" s="17" t="s">
        <v>140</v>
      </c>
      <c r="O17" s="34">
        <v>0</v>
      </c>
      <c r="P17" s="34">
        <v>0</v>
      </c>
      <c r="Q17" s="16">
        <v>0</v>
      </c>
      <c r="R17" s="16">
        <v>0</v>
      </c>
      <c r="S17" s="33"/>
      <c r="T17" s="33"/>
    </row>
    <row r="18" spans="1:20" ht="38.25" x14ac:dyDescent="0.2">
      <c r="A18" s="11">
        <f t="shared" si="0"/>
        <v>14</v>
      </c>
      <c r="B18" s="12" t="s">
        <v>59</v>
      </c>
      <c r="C18" s="12" t="s">
        <v>41</v>
      </c>
      <c r="D18" s="12" t="s">
        <v>38</v>
      </c>
      <c r="E18" s="12" t="s">
        <v>54</v>
      </c>
      <c r="F18" s="12" t="s">
        <v>65</v>
      </c>
      <c r="G18" s="12" t="s">
        <v>58</v>
      </c>
      <c r="H18" s="12" t="s">
        <v>38</v>
      </c>
      <c r="I18" s="12" t="s">
        <v>151</v>
      </c>
      <c r="J18" s="12" t="s">
        <v>39</v>
      </c>
      <c r="K18" s="13" t="s">
        <v>0</v>
      </c>
      <c r="L18" s="11">
        <v>182</v>
      </c>
      <c r="M18" s="14" t="s">
        <v>17</v>
      </c>
      <c r="N18" s="17" t="s">
        <v>12</v>
      </c>
      <c r="O18" s="34">
        <v>128</v>
      </c>
      <c r="P18" s="34">
        <v>131</v>
      </c>
      <c r="Q18" s="16">
        <v>132</v>
      </c>
      <c r="R18" s="16">
        <v>133</v>
      </c>
      <c r="S18" s="31"/>
      <c r="T18" s="33"/>
    </row>
    <row r="19" spans="1:20" ht="51.75" customHeight="1" x14ac:dyDescent="0.2">
      <c r="A19" s="11">
        <f t="shared" si="0"/>
        <v>15</v>
      </c>
      <c r="B19" s="12" t="s">
        <v>59</v>
      </c>
      <c r="C19" s="12" t="s">
        <v>41</v>
      </c>
      <c r="D19" s="12" t="s">
        <v>38</v>
      </c>
      <c r="E19" s="12" t="s">
        <v>73</v>
      </c>
      <c r="F19" s="12" t="s">
        <v>65</v>
      </c>
      <c r="G19" s="12" t="s">
        <v>58</v>
      </c>
      <c r="H19" s="12" t="s">
        <v>38</v>
      </c>
      <c r="I19" s="12" t="s">
        <v>151</v>
      </c>
      <c r="J19" s="12" t="s">
        <v>39</v>
      </c>
      <c r="K19" s="13" t="s">
        <v>0</v>
      </c>
      <c r="L19" s="11">
        <v>182</v>
      </c>
      <c r="M19" s="18" t="s">
        <v>125</v>
      </c>
      <c r="N19" s="19" t="s">
        <v>126</v>
      </c>
      <c r="O19" s="34">
        <v>0</v>
      </c>
      <c r="P19" s="34">
        <v>0</v>
      </c>
      <c r="Q19" s="16">
        <v>0</v>
      </c>
      <c r="R19" s="16">
        <v>0</v>
      </c>
      <c r="S19" s="33"/>
      <c r="T19" s="33"/>
    </row>
    <row r="20" spans="1:20" ht="64.5" customHeight="1" x14ac:dyDescent="0.2">
      <c r="A20" s="11">
        <f t="shared" si="0"/>
        <v>16</v>
      </c>
      <c r="B20" s="12" t="s">
        <v>60</v>
      </c>
      <c r="C20" s="12" t="s">
        <v>41</v>
      </c>
      <c r="D20" s="12" t="s">
        <v>38</v>
      </c>
      <c r="E20" s="12" t="s">
        <v>80</v>
      </c>
      <c r="F20" s="12" t="s">
        <v>66</v>
      </c>
      <c r="G20" s="12" t="s">
        <v>58</v>
      </c>
      <c r="H20" s="12" t="s">
        <v>38</v>
      </c>
      <c r="I20" s="12" t="s">
        <v>151</v>
      </c>
      <c r="J20" s="12" t="s">
        <v>39</v>
      </c>
      <c r="K20" s="14" t="s">
        <v>55</v>
      </c>
      <c r="L20" s="14" t="s">
        <v>56</v>
      </c>
      <c r="M20" s="20" t="s">
        <v>27</v>
      </c>
      <c r="N20" s="21" t="s">
        <v>26</v>
      </c>
      <c r="O20" s="34">
        <v>6.5</v>
      </c>
      <c r="P20" s="34">
        <v>8.1999999999999993</v>
      </c>
      <c r="Q20" s="34">
        <v>8.1999999999999993</v>
      </c>
      <c r="R20" s="34">
        <v>8.1999999999999993</v>
      </c>
      <c r="S20" s="31"/>
      <c r="T20" s="33"/>
    </row>
    <row r="21" spans="1:20" ht="72.75" customHeight="1" x14ac:dyDescent="0.2">
      <c r="A21" s="11">
        <f t="shared" si="0"/>
        <v>17</v>
      </c>
      <c r="B21" s="12" t="s">
        <v>61</v>
      </c>
      <c r="C21" s="12" t="s">
        <v>41</v>
      </c>
      <c r="D21" s="12" t="s">
        <v>38</v>
      </c>
      <c r="E21" s="12" t="s">
        <v>81</v>
      </c>
      <c r="F21" s="12" t="s">
        <v>67</v>
      </c>
      <c r="G21" s="12" t="s">
        <v>58</v>
      </c>
      <c r="H21" s="12" t="s">
        <v>38</v>
      </c>
      <c r="I21" s="12" t="s">
        <v>151</v>
      </c>
      <c r="J21" s="12" t="s">
        <v>39</v>
      </c>
      <c r="K21" s="14" t="s">
        <v>55</v>
      </c>
      <c r="L21" s="14" t="s">
        <v>56</v>
      </c>
      <c r="M21" s="14" t="s">
        <v>144</v>
      </c>
      <c r="N21" s="17" t="s">
        <v>145</v>
      </c>
      <c r="O21" s="34">
        <v>66</v>
      </c>
      <c r="P21" s="34">
        <v>48</v>
      </c>
      <c r="Q21" s="16">
        <v>48</v>
      </c>
      <c r="R21" s="16">
        <v>48</v>
      </c>
      <c r="S21" s="33"/>
      <c r="T21" s="33"/>
    </row>
    <row r="22" spans="1:20" ht="54.75" customHeight="1" x14ac:dyDescent="0.2">
      <c r="A22" s="11">
        <f t="shared" si="0"/>
        <v>18</v>
      </c>
      <c r="B22" s="12" t="s">
        <v>61</v>
      </c>
      <c r="C22" s="12" t="s">
        <v>41</v>
      </c>
      <c r="D22" s="12" t="s">
        <v>38</v>
      </c>
      <c r="E22" s="12" t="s">
        <v>81</v>
      </c>
      <c r="F22" s="12" t="s">
        <v>67</v>
      </c>
      <c r="G22" s="12" t="s">
        <v>58</v>
      </c>
      <c r="H22" s="12" t="s">
        <v>38</v>
      </c>
      <c r="I22" s="12" t="s">
        <v>151</v>
      </c>
      <c r="J22" s="12" t="s">
        <v>39</v>
      </c>
      <c r="K22" s="14" t="s">
        <v>55</v>
      </c>
      <c r="L22" s="14" t="s">
        <v>56</v>
      </c>
      <c r="M22" s="14" t="s">
        <v>18</v>
      </c>
      <c r="N22" s="17" t="s">
        <v>19</v>
      </c>
      <c r="O22" s="34">
        <v>1993</v>
      </c>
      <c r="P22" s="34">
        <v>1992</v>
      </c>
      <c r="Q22" s="34">
        <v>1992</v>
      </c>
      <c r="R22" s="34">
        <v>1992</v>
      </c>
      <c r="S22" s="31"/>
      <c r="T22" s="33"/>
    </row>
    <row r="23" spans="1:20" ht="78" customHeight="1" x14ac:dyDescent="0.2">
      <c r="A23" s="11">
        <f t="shared" si="0"/>
        <v>19</v>
      </c>
      <c r="B23" s="12" t="s">
        <v>61</v>
      </c>
      <c r="C23" s="12" t="s">
        <v>41</v>
      </c>
      <c r="D23" s="12" t="s">
        <v>38</v>
      </c>
      <c r="E23" s="12" t="s">
        <v>82</v>
      </c>
      <c r="F23" s="12" t="s">
        <v>68</v>
      </c>
      <c r="G23" s="12" t="s">
        <v>58</v>
      </c>
      <c r="H23" s="12" t="s">
        <v>38</v>
      </c>
      <c r="I23" s="12" t="s">
        <v>151</v>
      </c>
      <c r="J23" s="12" t="s">
        <v>39</v>
      </c>
      <c r="K23" s="14" t="s">
        <v>55</v>
      </c>
      <c r="L23" s="14" t="s">
        <v>56</v>
      </c>
      <c r="M23" s="14" t="s">
        <v>21</v>
      </c>
      <c r="N23" s="15" t="s">
        <v>20</v>
      </c>
      <c r="O23" s="34">
        <v>740</v>
      </c>
      <c r="P23" s="34">
        <v>761.4</v>
      </c>
      <c r="Q23" s="34">
        <v>761.4</v>
      </c>
      <c r="R23" s="34">
        <v>761.4</v>
      </c>
      <c r="S23" s="31"/>
      <c r="T23" s="33"/>
    </row>
    <row r="24" spans="1:20" ht="46.5" customHeight="1" x14ac:dyDescent="0.2">
      <c r="A24" s="11">
        <f t="shared" si="0"/>
        <v>20</v>
      </c>
      <c r="B24" s="12" t="s">
        <v>62</v>
      </c>
      <c r="C24" s="12" t="s">
        <v>41</v>
      </c>
      <c r="D24" s="12" t="s">
        <v>38</v>
      </c>
      <c r="E24" s="12" t="s">
        <v>84</v>
      </c>
      <c r="F24" s="12" t="s">
        <v>70</v>
      </c>
      <c r="G24" s="12" t="s">
        <v>58</v>
      </c>
      <c r="H24" s="12" t="s">
        <v>38</v>
      </c>
      <c r="I24" s="12" t="s">
        <v>151</v>
      </c>
      <c r="J24" s="12" t="s">
        <v>39</v>
      </c>
      <c r="K24" s="14" t="s">
        <v>55</v>
      </c>
      <c r="L24" s="14" t="s">
        <v>56</v>
      </c>
      <c r="M24" s="22" t="s">
        <v>71</v>
      </c>
      <c r="N24" s="17" t="s">
        <v>72</v>
      </c>
      <c r="O24" s="34">
        <v>200</v>
      </c>
      <c r="P24" s="34">
        <v>200</v>
      </c>
      <c r="Q24" s="16">
        <v>200</v>
      </c>
      <c r="R24" s="16">
        <v>200</v>
      </c>
      <c r="S24" s="31"/>
      <c r="T24" s="33"/>
    </row>
    <row r="25" spans="1:20" ht="53.25" customHeight="1" x14ac:dyDescent="0.2">
      <c r="A25" s="11">
        <f t="shared" si="0"/>
        <v>21</v>
      </c>
      <c r="B25" s="12" t="s">
        <v>62</v>
      </c>
      <c r="C25" s="12" t="s">
        <v>41</v>
      </c>
      <c r="D25" s="12" t="s">
        <v>38</v>
      </c>
      <c r="E25" s="12" t="s">
        <v>66</v>
      </c>
      <c r="F25" s="12" t="s">
        <v>69</v>
      </c>
      <c r="G25" s="12" t="s">
        <v>58</v>
      </c>
      <c r="H25" s="12" t="s">
        <v>38</v>
      </c>
      <c r="I25" s="12" t="s">
        <v>151</v>
      </c>
      <c r="J25" s="12" t="s">
        <v>39</v>
      </c>
      <c r="K25" s="14" t="s">
        <v>55</v>
      </c>
      <c r="L25" s="14" t="s">
        <v>56</v>
      </c>
      <c r="M25" s="22" t="s">
        <v>24</v>
      </c>
      <c r="N25" s="17" t="s">
        <v>25</v>
      </c>
      <c r="O25" s="34">
        <v>76</v>
      </c>
      <c r="P25" s="34">
        <v>110</v>
      </c>
      <c r="Q25" s="16">
        <v>110</v>
      </c>
      <c r="R25" s="16">
        <v>110</v>
      </c>
      <c r="S25" s="31"/>
      <c r="T25" s="33"/>
    </row>
    <row r="26" spans="1:20" ht="53.25" customHeight="1" x14ac:dyDescent="0.2">
      <c r="A26" s="11">
        <f t="shared" si="0"/>
        <v>22</v>
      </c>
      <c r="B26" s="12" t="s">
        <v>62</v>
      </c>
      <c r="C26" s="12" t="s">
        <v>41</v>
      </c>
      <c r="D26" s="12" t="s">
        <v>38</v>
      </c>
      <c r="E26" s="12" t="s">
        <v>96</v>
      </c>
      <c r="F26" s="12" t="s">
        <v>69</v>
      </c>
      <c r="G26" s="12" t="s">
        <v>58</v>
      </c>
      <c r="H26" s="12" t="s">
        <v>38</v>
      </c>
      <c r="I26" s="12" t="s">
        <v>151</v>
      </c>
      <c r="J26" s="12" t="s">
        <v>39</v>
      </c>
      <c r="K26" s="14" t="s">
        <v>55</v>
      </c>
      <c r="L26" s="14" t="s">
        <v>56</v>
      </c>
      <c r="M26" s="14" t="s">
        <v>22</v>
      </c>
      <c r="N26" s="17" t="s">
        <v>23</v>
      </c>
      <c r="O26" s="34">
        <v>0</v>
      </c>
      <c r="P26" s="34">
        <v>0</v>
      </c>
      <c r="Q26" s="16">
        <v>0</v>
      </c>
      <c r="R26" s="16">
        <v>0</v>
      </c>
      <c r="S26" s="33"/>
      <c r="T26" s="33"/>
    </row>
    <row r="27" spans="1:20" ht="53.25" customHeight="1" x14ac:dyDescent="0.2">
      <c r="A27" s="11">
        <f t="shared" si="0"/>
        <v>23</v>
      </c>
      <c r="B27" s="12" t="s">
        <v>88</v>
      </c>
      <c r="C27" s="12" t="s">
        <v>41</v>
      </c>
      <c r="D27" s="12" t="s">
        <v>38</v>
      </c>
      <c r="E27" s="12" t="s">
        <v>98</v>
      </c>
      <c r="F27" s="12" t="s">
        <v>91</v>
      </c>
      <c r="G27" s="12" t="s">
        <v>58</v>
      </c>
      <c r="H27" s="12" t="s">
        <v>38</v>
      </c>
      <c r="I27" s="12" t="s">
        <v>151</v>
      </c>
      <c r="J27" s="12" t="s">
        <v>39</v>
      </c>
      <c r="K27" s="14" t="s">
        <v>55</v>
      </c>
      <c r="L27" s="14" t="s">
        <v>56</v>
      </c>
      <c r="M27" s="14" t="s">
        <v>90</v>
      </c>
      <c r="N27" s="17" t="s">
        <v>89</v>
      </c>
      <c r="O27" s="34">
        <v>32.5</v>
      </c>
      <c r="P27" s="34">
        <v>0</v>
      </c>
      <c r="Q27" s="16">
        <v>0</v>
      </c>
      <c r="R27" s="16">
        <v>0</v>
      </c>
      <c r="S27" s="33"/>
      <c r="T27" s="33"/>
    </row>
    <row r="28" spans="1:20" ht="51.75" customHeight="1" x14ac:dyDescent="0.2">
      <c r="A28" s="11">
        <f t="shared" si="0"/>
        <v>24</v>
      </c>
      <c r="B28" s="12" t="s">
        <v>92</v>
      </c>
      <c r="C28" s="12" t="s">
        <v>41</v>
      </c>
      <c r="D28" s="12" t="s">
        <v>38</v>
      </c>
      <c r="E28" s="12" t="s">
        <v>99</v>
      </c>
      <c r="F28" s="12" t="s">
        <v>37</v>
      </c>
      <c r="G28" s="12" t="s">
        <v>58</v>
      </c>
      <c r="H28" s="12" t="s">
        <v>38</v>
      </c>
      <c r="I28" s="12" t="s">
        <v>151</v>
      </c>
      <c r="J28" s="12" t="s">
        <v>39</v>
      </c>
      <c r="K28" s="14" t="s">
        <v>55</v>
      </c>
      <c r="L28" s="14" t="s">
        <v>56</v>
      </c>
      <c r="M28" s="14" t="s">
        <v>93</v>
      </c>
      <c r="N28" s="17" t="s">
        <v>94</v>
      </c>
      <c r="O28" s="34">
        <v>0</v>
      </c>
      <c r="P28" s="34">
        <v>0</v>
      </c>
      <c r="Q28" s="16">
        <v>0</v>
      </c>
      <c r="R28" s="16">
        <v>0</v>
      </c>
      <c r="S28" s="33"/>
      <c r="T28" s="33"/>
    </row>
    <row r="29" spans="1:20" ht="51.75" customHeight="1" x14ac:dyDescent="0.2">
      <c r="A29" s="11">
        <f t="shared" si="0"/>
        <v>25</v>
      </c>
      <c r="B29" s="12" t="s">
        <v>95</v>
      </c>
      <c r="C29" s="12" t="s">
        <v>41</v>
      </c>
      <c r="D29" s="12" t="s">
        <v>38</v>
      </c>
      <c r="E29" s="12" t="s">
        <v>100</v>
      </c>
      <c r="F29" s="12" t="s">
        <v>36</v>
      </c>
      <c r="G29" s="12" t="s">
        <v>58</v>
      </c>
      <c r="H29" s="12" t="s">
        <v>38</v>
      </c>
      <c r="I29" s="12" t="s">
        <v>151</v>
      </c>
      <c r="J29" s="12" t="s">
        <v>39</v>
      </c>
      <c r="K29" s="14" t="s">
        <v>55</v>
      </c>
      <c r="L29" s="14" t="s">
        <v>56</v>
      </c>
      <c r="M29" s="11" t="s">
        <v>97</v>
      </c>
      <c r="N29" s="17" t="s">
        <v>101</v>
      </c>
      <c r="O29" s="34">
        <v>13514.4</v>
      </c>
      <c r="P29" s="34">
        <v>15650.9</v>
      </c>
      <c r="Q29" s="16">
        <v>13927.7</v>
      </c>
      <c r="R29" s="16">
        <v>13404.7</v>
      </c>
      <c r="S29" s="33"/>
      <c r="T29" s="33"/>
    </row>
    <row r="30" spans="1:20" ht="51.75" customHeight="1" x14ac:dyDescent="0.2">
      <c r="A30" s="11">
        <f t="shared" si="0"/>
        <v>26</v>
      </c>
      <c r="B30" s="12" t="s">
        <v>95</v>
      </c>
      <c r="C30" s="12" t="s">
        <v>41</v>
      </c>
      <c r="D30" s="12" t="s">
        <v>38</v>
      </c>
      <c r="E30" s="12" t="s">
        <v>114</v>
      </c>
      <c r="F30" s="12" t="s">
        <v>36</v>
      </c>
      <c r="G30" s="12" t="s">
        <v>58</v>
      </c>
      <c r="H30" s="12" t="s">
        <v>38</v>
      </c>
      <c r="I30" s="12" t="s">
        <v>151</v>
      </c>
      <c r="J30" s="12" t="s">
        <v>39</v>
      </c>
      <c r="K30" s="14" t="s">
        <v>55</v>
      </c>
      <c r="L30" s="14" t="s">
        <v>56</v>
      </c>
      <c r="M30" s="11" t="s">
        <v>97</v>
      </c>
      <c r="N30" s="17" t="s">
        <v>102</v>
      </c>
      <c r="O30" s="34">
        <v>8160.3</v>
      </c>
      <c r="P30" s="34">
        <v>8686.2999999999993</v>
      </c>
      <c r="Q30" s="16">
        <v>8701.4</v>
      </c>
      <c r="R30" s="16">
        <v>8706.6</v>
      </c>
      <c r="S30" s="33"/>
      <c r="T30" s="33"/>
    </row>
    <row r="31" spans="1:20" ht="51.75" customHeight="1" x14ac:dyDescent="0.2">
      <c r="A31" s="11">
        <f t="shared" si="0"/>
        <v>27</v>
      </c>
      <c r="B31" s="12" t="s">
        <v>95</v>
      </c>
      <c r="C31" s="12" t="s">
        <v>41</v>
      </c>
      <c r="D31" s="12" t="s">
        <v>38</v>
      </c>
      <c r="E31" s="12" t="s">
        <v>117</v>
      </c>
      <c r="F31" s="12" t="s">
        <v>103</v>
      </c>
      <c r="G31" s="12" t="s">
        <v>58</v>
      </c>
      <c r="H31" s="12" t="s">
        <v>38</v>
      </c>
      <c r="I31" s="12" t="s">
        <v>151</v>
      </c>
      <c r="J31" s="12" t="s">
        <v>39</v>
      </c>
      <c r="K31" s="14" t="s">
        <v>55</v>
      </c>
      <c r="L31" s="14" t="s">
        <v>56</v>
      </c>
      <c r="M31" s="14" t="s">
        <v>104</v>
      </c>
      <c r="N31" s="17" t="s">
        <v>105</v>
      </c>
      <c r="O31" s="34">
        <v>7549.5</v>
      </c>
      <c r="P31" s="34">
        <v>6911.1</v>
      </c>
      <c r="Q31" s="16">
        <v>3286.5</v>
      </c>
      <c r="R31" s="16">
        <v>3141.1</v>
      </c>
      <c r="S31" s="33"/>
      <c r="T31" s="33"/>
    </row>
    <row r="32" spans="1:20" ht="93.75" customHeight="1" x14ac:dyDescent="0.2">
      <c r="A32" s="11">
        <f t="shared" si="0"/>
        <v>28</v>
      </c>
      <c r="B32" s="12" t="s">
        <v>95</v>
      </c>
      <c r="C32" s="12" t="s">
        <v>41</v>
      </c>
      <c r="D32" s="12" t="s">
        <v>38</v>
      </c>
      <c r="E32" s="12" t="s">
        <v>118</v>
      </c>
      <c r="F32" s="12" t="s">
        <v>129</v>
      </c>
      <c r="G32" s="12" t="s">
        <v>58</v>
      </c>
      <c r="H32" s="12" t="s">
        <v>38</v>
      </c>
      <c r="I32" s="12" t="s">
        <v>151</v>
      </c>
      <c r="J32" s="12" t="s">
        <v>39</v>
      </c>
      <c r="K32" s="14" t="s">
        <v>55</v>
      </c>
      <c r="L32" s="14" t="s">
        <v>56</v>
      </c>
      <c r="M32" s="27" t="s">
        <v>127</v>
      </c>
      <c r="N32" s="28" t="s">
        <v>128</v>
      </c>
      <c r="O32" s="34">
        <v>0</v>
      </c>
      <c r="P32" s="34">
        <v>0</v>
      </c>
      <c r="Q32" s="16">
        <v>0</v>
      </c>
      <c r="R32" s="16">
        <v>0</v>
      </c>
      <c r="S32" s="33"/>
      <c r="T32" s="33"/>
    </row>
    <row r="33" spans="1:20" ht="59.25" customHeight="1" x14ac:dyDescent="0.2">
      <c r="A33" s="11">
        <f t="shared" si="0"/>
        <v>29</v>
      </c>
      <c r="B33" s="12" t="s">
        <v>95</v>
      </c>
      <c r="C33" s="12" t="s">
        <v>41</v>
      </c>
      <c r="D33" s="12" t="s">
        <v>38</v>
      </c>
      <c r="E33" s="12" t="s">
        <v>131</v>
      </c>
      <c r="F33" s="12" t="s">
        <v>106</v>
      </c>
      <c r="G33" s="12" t="s">
        <v>58</v>
      </c>
      <c r="H33" s="12" t="s">
        <v>38</v>
      </c>
      <c r="I33" s="12" t="s">
        <v>151</v>
      </c>
      <c r="J33" s="12" t="s">
        <v>39</v>
      </c>
      <c r="K33" s="14" t="s">
        <v>55</v>
      </c>
      <c r="L33" s="14" t="s">
        <v>56</v>
      </c>
      <c r="M33" s="14" t="s">
        <v>108</v>
      </c>
      <c r="N33" s="17" t="s">
        <v>107</v>
      </c>
      <c r="O33" s="34">
        <v>0</v>
      </c>
      <c r="P33" s="34">
        <v>0</v>
      </c>
      <c r="Q33" s="16">
        <v>0</v>
      </c>
      <c r="R33" s="16">
        <v>0</v>
      </c>
      <c r="S33" s="33"/>
      <c r="T33" s="33"/>
    </row>
    <row r="34" spans="1:20" ht="51.75" customHeight="1" x14ac:dyDescent="0.2">
      <c r="A34" s="11">
        <f t="shared" si="0"/>
        <v>30</v>
      </c>
      <c r="B34" s="12" t="s">
        <v>95</v>
      </c>
      <c r="C34" s="12" t="s">
        <v>41</v>
      </c>
      <c r="D34" s="12" t="s">
        <v>38</v>
      </c>
      <c r="E34" s="12" t="s">
        <v>132</v>
      </c>
      <c r="F34" s="12" t="s">
        <v>109</v>
      </c>
      <c r="G34" s="12" t="s">
        <v>58</v>
      </c>
      <c r="H34" s="12" t="s">
        <v>38</v>
      </c>
      <c r="I34" s="12" t="s">
        <v>151</v>
      </c>
      <c r="J34" s="12" t="s">
        <v>39</v>
      </c>
      <c r="K34" s="14" t="s">
        <v>55</v>
      </c>
      <c r="L34" s="14" t="s">
        <v>56</v>
      </c>
      <c r="M34" s="14" t="s">
        <v>110</v>
      </c>
      <c r="N34" s="17" t="s">
        <v>111</v>
      </c>
      <c r="O34" s="34">
        <v>314.60000000000002</v>
      </c>
      <c r="P34" s="34">
        <v>328.5</v>
      </c>
      <c r="Q34" s="16">
        <v>339.9</v>
      </c>
      <c r="R34" s="16">
        <v>0</v>
      </c>
      <c r="S34" s="33"/>
      <c r="T34" s="33"/>
    </row>
    <row r="35" spans="1:20" ht="51.75" customHeight="1" x14ac:dyDescent="0.2">
      <c r="A35" s="11">
        <f t="shared" si="0"/>
        <v>31</v>
      </c>
      <c r="B35" s="12" t="s">
        <v>95</v>
      </c>
      <c r="C35" s="12" t="s">
        <v>41</v>
      </c>
      <c r="D35" s="12" t="s">
        <v>38</v>
      </c>
      <c r="E35" s="12" t="s">
        <v>63</v>
      </c>
      <c r="F35" s="12" t="s">
        <v>100</v>
      </c>
      <c r="G35" s="12" t="s">
        <v>58</v>
      </c>
      <c r="H35" s="12" t="s">
        <v>38</v>
      </c>
      <c r="I35" s="12" t="s">
        <v>151</v>
      </c>
      <c r="J35" s="12" t="s">
        <v>39</v>
      </c>
      <c r="K35" s="14" t="s">
        <v>55</v>
      </c>
      <c r="L35" s="14" t="s">
        <v>56</v>
      </c>
      <c r="M35" s="14" t="s">
        <v>112</v>
      </c>
      <c r="N35" s="17" t="s">
        <v>113</v>
      </c>
      <c r="O35" s="34">
        <v>3.5</v>
      </c>
      <c r="P35" s="34">
        <v>3.5</v>
      </c>
      <c r="Q35" s="16">
        <v>3.5</v>
      </c>
      <c r="R35" s="16">
        <v>3.5</v>
      </c>
      <c r="S35" s="33"/>
      <c r="T35" s="33"/>
    </row>
    <row r="36" spans="1:20" ht="71.25" customHeight="1" x14ac:dyDescent="0.2">
      <c r="A36" s="11">
        <f t="shared" si="0"/>
        <v>32</v>
      </c>
      <c r="B36" s="12" t="s">
        <v>95</v>
      </c>
      <c r="C36" s="12" t="s">
        <v>41</v>
      </c>
      <c r="D36" s="12" t="s">
        <v>38</v>
      </c>
      <c r="E36" s="12" t="s">
        <v>133</v>
      </c>
      <c r="F36" s="12" t="s">
        <v>103</v>
      </c>
      <c r="G36" s="12" t="s">
        <v>58</v>
      </c>
      <c r="H36" s="12" t="s">
        <v>38</v>
      </c>
      <c r="I36" s="12" t="s">
        <v>151</v>
      </c>
      <c r="J36" s="12" t="s">
        <v>39</v>
      </c>
      <c r="K36" s="14" t="s">
        <v>55</v>
      </c>
      <c r="L36" s="14" t="s">
        <v>56</v>
      </c>
      <c r="M36" s="14" t="s">
        <v>119</v>
      </c>
      <c r="N36" s="17" t="s">
        <v>120</v>
      </c>
      <c r="O36" s="34">
        <v>261.7</v>
      </c>
      <c r="P36" s="34">
        <v>360.9</v>
      </c>
      <c r="Q36" s="16">
        <v>360.9</v>
      </c>
      <c r="R36" s="16">
        <v>360.9</v>
      </c>
      <c r="S36" s="33"/>
      <c r="T36" s="33"/>
    </row>
    <row r="37" spans="1:20" ht="51.75" customHeight="1" x14ac:dyDescent="0.2">
      <c r="A37" s="11">
        <f t="shared" si="0"/>
        <v>33</v>
      </c>
      <c r="B37" s="12" t="s">
        <v>95</v>
      </c>
      <c r="C37" s="12" t="s">
        <v>41</v>
      </c>
      <c r="D37" s="12" t="s">
        <v>38</v>
      </c>
      <c r="E37" s="12" t="s">
        <v>137</v>
      </c>
      <c r="F37" s="12" t="s">
        <v>103</v>
      </c>
      <c r="G37" s="12" t="s">
        <v>58</v>
      </c>
      <c r="H37" s="12" t="s">
        <v>38</v>
      </c>
      <c r="I37" s="12" t="s">
        <v>151</v>
      </c>
      <c r="J37" s="12" t="s">
        <v>39</v>
      </c>
      <c r="K37" s="14" t="s">
        <v>55</v>
      </c>
      <c r="L37" s="14" t="s">
        <v>56</v>
      </c>
      <c r="M37" s="14" t="s">
        <v>115</v>
      </c>
      <c r="N37" s="17" t="s">
        <v>116</v>
      </c>
      <c r="O37" s="34">
        <v>3415.3</v>
      </c>
      <c r="P37" s="34">
        <f>891.2+331.3</f>
        <v>1222.5</v>
      </c>
      <c r="Q37" s="16">
        <f>891.2+2594.9</f>
        <v>3486.1000000000004</v>
      </c>
      <c r="R37" s="16">
        <f>891.2+90.8</f>
        <v>982</v>
      </c>
      <c r="S37" s="33"/>
      <c r="T37" s="33"/>
    </row>
    <row r="38" spans="1:20" ht="51.75" customHeight="1" x14ac:dyDescent="0.2">
      <c r="A38" s="11">
        <v>34</v>
      </c>
      <c r="B38" s="12" t="s">
        <v>149</v>
      </c>
      <c r="C38" s="12" t="s">
        <v>150</v>
      </c>
      <c r="D38" s="12" t="s">
        <v>38</v>
      </c>
      <c r="E38" s="12" t="s">
        <v>64</v>
      </c>
      <c r="F38" s="12" t="s">
        <v>37</v>
      </c>
      <c r="G38" s="12" t="s">
        <v>58</v>
      </c>
      <c r="H38" s="12" t="s">
        <v>38</v>
      </c>
      <c r="I38" s="12" t="s">
        <v>151</v>
      </c>
      <c r="J38" s="12" t="s">
        <v>39</v>
      </c>
      <c r="K38" s="14" t="s">
        <v>55</v>
      </c>
      <c r="L38" s="14" t="s">
        <v>56</v>
      </c>
      <c r="M38" s="18" t="s">
        <v>152</v>
      </c>
      <c r="N38" s="19" t="s">
        <v>148</v>
      </c>
      <c r="O38" s="34">
        <v>250</v>
      </c>
      <c r="P38" s="34">
        <v>0</v>
      </c>
      <c r="Q38" s="16">
        <v>0</v>
      </c>
      <c r="R38" s="16">
        <v>0</v>
      </c>
      <c r="S38" s="33"/>
      <c r="T38" s="33"/>
    </row>
    <row r="39" spans="1:20" ht="51.75" customHeight="1" x14ac:dyDescent="0.2">
      <c r="A39" s="11">
        <v>35</v>
      </c>
      <c r="B39" s="12" t="s">
        <v>134</v>
      </c>
      <c r="C39" s="12" t="s">
        <v>41</v>
      </c>
      <c r="D39" s="12" t="s">
        <v>38</v>
      </c>
      <c r="E39" s="12" t="s">
        <v>153</v>
      </c>
      <c r="F39" s="12" t="s">
        <v>63</v>
      </c>
      <c r="G39" s="12" t="s">
        <v>58</v>
      </c>
      <c r="H39" s="12" t="s">
        <v>38</v>
      </c>
      <c r="I39" s="12" t="s">
        <v>151</v>
      </c>
      <c r="J39" s="12" t="s">
        <v>39</v>
      </c>
      <c r="K39" s="14" t="s">
        <v>55</v>
      </c>
      <c r="L39" s="14" t="s">
        <v>56</v>
      </c>
      <c r="M39" s="18" t="s">
        <v>135</v>
      </c>
      <c r="N39" s="19" t="s">
        <v>136</v>
      </c>
      <c r="O39" s="34">
        <v>0</v>
      </c>
      <c r="P39" s="34">
        <v>0</v>
      </c>
      <c r="Q39" s="16">
        <v>0</v>
      </c>
      <c r="R39" s="16">
        <v>0</v>
      </c>
      <c r="S39" s="33"/>
      <c r="T39" s="33"/>
    </row>
    <row r="40" spans="1:20" ht="24.75" customHeight="1" x14ac:dyDescent="0.2">
      <c r="A40" s="23"/>
      <c r="B40" s="23"/>
      <c r="C40" s="23"/>
      <c r="D40" s="23"/>
      <c r="E40" s="12"/>
      <c r="F40" s="23"/>
      <c r="G40" s="23"/>
      <c r="H40" s="23"/>
      <c r="I40" s="23"/>
      <c r="J40" s="23"/>
      <c r="K40" s="29"/>
      <c r="L40" s="24"/>
      <c r="M40" s="24"/>
      <c r="N40" s="25" t="s">
        <v>13</v>
      </c>
      <c r="O40" s="26">
        <f>SUM(O5:O39)</f>
        <v>41843.200000000004</v>
      </c>
      <c r="P40" s="36">
        <f>SUM(P5:P39)</f>
        <v>41634.800000000003</v>
      </c>
      <c r="Q40" s="26">
        <f>SUM(Q5:Q39)</f>
        <v>38785</v>
      </c>
      <c r="R40" s="26">
        <f>SUM(R5:R39)</f>
        <v>35410.9</v>
      </c>
      <c r="S40" s="35"/>
      <c r="T40" s="33"/>
    </row>
    <row r="41" spans="1:20" x14ac:dyDescent="0.2">
      <c r="Q41" t="s">
        <v>121</v>
      </c>
    </row>
    <row r="42" spans="1:20" ht="15.75" x14ac:dyDescent="0.2">
      <c r="O42" s="7"/>
    </row>
    <row r="43" spans="1:20" x14ac:dyDescent="0.2">
      <c r="O43" s="6"/>
    </row>
    <row r="44" spans="1:20" x14ac:dyDescent="0.2">
      <c r="O44" s="6"/>
    </row>
  </sheetData>
  <mergeCells count="3">
    <mergeCell ref="A1:R1"/>
    <mergeCell ref="A2:R2"/>
    <mergeCell ref="B3:H3"/>
  </mergeCells>
  <phoneticPr fontId="2" type="noConversion"/>
  <pageMargins left="0.59055118110236227" right="0.19685039370078741" top="0.39370078740157483" bottom="0.19685039370078741" header="0.51181102362204722" footer="0.51181102362204722"/>
  <pageSetup paperSize="9" scale="73" fitToHeight="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komfin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komp_</dc:creator>
  <cp:lastModifiedBy>77 77</cp:lastModifiedBy>
  <cp:lastPrinted>2021-12-23T12:24:30Z</cp:lastPrinted>
  <dcterms:created xsi:type="dcterms:W3CDTF">2017-11-01T06:29:04Z</dcterms:created>
  <dcterms:modified xsi:type="dcterms:W3CDTF">2023-11-14T18:57:45Z</dcterms:modified>
</cp:coreProperties>
</file>